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3640"/>
  </bookViews>
  <sheets>
    <sheet name="Sheet1" sheetId="1" r:id="rId1"/>
  </sheets>
  <definedNames>
    <definedName name="_xlnm._FilterDatabase" localSheetId="0" hidden="1">Sheet1!$A$2:$P$59</definedName>
  </definedNames>
  <calcPr calcId="144525"/>
</workbook>
</file>

<file path=xl/sharedStrings.xml><?xml version="1.0" encoding="utf-8"?>
<sst xmlns="http://schemas.openxmlformats.org/spreadsheetml/2006/main" count="158">
  <si>
    <t>2024鄂温克族自治旗公开招聘中小学、幼儿园教师考试成绩公示</t>
  </si>
  <si>
    <t>报考部门</t>
  </si>
  <si>
    <t>报考职位</t>
  </si>
  <si>
    <t>姓名</t>
  </si>
  <si>
    <t>准考证号</t>
  </si>
  <si>
    <t>职业能力倾向测验</t>
  </si>
  <si>
    <t>综合应用能力</t>
  </si>
  <si>
    <t>民族加分</t>
  </si>
  <si>
    <t>笔试成绩</t>
  </si>
  <si>
    <t>笔试成绩1
40%</t>
  </si>
  <si>
    <t>面试成绩</t>
  </si>
  <si>
    <t>面试成绩1
60%</t>
  </si>
  <si>
    <t>总成绩</t>
  </si>
  <si>
    <t>是否进入体检环节</t>
  </si>
  <si>
    <t>备注</t>
  </si>
  <si>
    <t>鄂温克族自治旗大雁镇第二中学</t>
  </si>
  <si>
    <t>初中历史教师(转岗)</t>
  </si>
  <si>
    <t>乌云</t>
  </si>
  <si>
    <t>4215012200917</t>
  </si>
  <si>
    <t>同场次面试平均分77.9</t>
  </si>
  <si>
    <t>初中体育教师(转岗)</t>
  </si>
  <si>
    <t>田俊</t>
  </si>
  <si>
    <t>4215212200530</t>
  </si>
  <si>
    <t>是</t>
  </si>
  <si>
    <t>乌日娜</t>
  </si>
  <si>
    <t>4215212101010</t>
  </si>
  <si>
    <t>闫雪丹</t>
  </si>
  <si>
    <t>4215212200122</t>
  </si>
  <si>
    <t>鄂温克族自治旗大雁镇第三中学</t>
  </si>
  <si>
    <t>初中化学教师(项目人员岗位)</t>
  </si>
  <si>
    <t>祥荣</t>
  </si>
  <si>
    <t>4215231601730</t>
  </si>
  <si>
    <t>同场次面试平均分81.844</t>
  </si>
  <si>
    <t>祁云鹤</t>
  </si>
  <si>
    <t>4215212200615</t>
  </si>
  <si>
    <t>李泽</t>
  </si>
  <si>
    <t>4215212201207</t>
  </si>
  <si>
    <t>鄂温克族自治旗第二实验小学</t>
  </si>
  <si>
    <t>小学语文教师(项目人员岗位)</t>
  </si>
  <si>
    <t>谢菁</t>
  </si>
  <si>
    <t>4115211900322</t>
  </si>
  <si>
    <t>鄂温克族自治旗第二幼儿园</t>
  </si>
  <si>
    <t>幼儿教师(普通岗位)</t>
  </si>
  <si>
    <t>王婧</t>
  </si>
  <si>
    <t>4115212005723</t>
  </si>
  <si>
    <t>陈永红</t>
  </si>
  <si>
    <t>4115212005429</t>
  </si>
  <si>
    <t>丛月萍</t>
  </si>
  <si>
    <t>4115212001706</t>
  </si>
  <si>
    <t>郝欣</t>
  </si>
  <si>
    <t>4115212002405</t>
  </si>
  <si>
    <t>范佳慧</t>
  </si>
  <si>
    <t>4115212003908</t>
  </si>
  <si>
    <t>刘爱蕾</t>
  </si>
  <si>
    <t>4115211900108</t>
  </si>
  <si>
    <t>鄂温克族自治旗第二中学</t>
  </si>
  <si>
    <t>高中数学教师(转岗)</t>
  </si>
  <si>
    <t>孟迪</t>
  </si>
  <si>
    <t>4215021405021</t>
  </si>
  <si>
    <t>缺考</t>
  </si>
  <si>
    <t>高中思想政治教师(高校毕业生岗位)</t>
  </si>
  <si>
    <t>何婉莹</t>
  </si>
  <si>
    <t>4215221500614</t>
  </si>
  <si>
    <t>希吉尔</t>
  </si>
  <si>
    <t>4215042202129</t>
  </si>
  <si>
    <t>刘苏敦</t>
  </si>
  <si>
    <t>4215212100110</t>
  </si>
  <si>
    <t>鄂温克族自治旗第三中学</t>
  </si>
  <si>
    <t>高中化学教师(高校毕业生岗位)</t>
  </si>
  <si>
    <t>王海宇</t>
  </si>
  <si>
    <t>4215231601330</t>
  </si>
  <si>
    <t>陈瑞</t>
  </si>
  <si>
    <t>4215212101430</t>
  </si>
  <si>
    <t>王欢欢</t>
  </si>
  <si>
    <t>4215212101626</t>
  </si>
  <si>
    <t>高中生物教师(高校毕业生岗位)</t>
  </si>
  <si>
    <t>乌日力格</t>
  </si>
  <si>
    <t>4215212201905</t>
  </si>
  <si>
    <t>赵晨洋</t>
  </si>
  <si>
    <t>4215212201517</t>
  </si>
  <si>
    <t>智华</t>
  </si>
  <si>
    <t>4215212100314</t>
  </si>
  <si>
    <t>媛媛</t>
  </si>
  <si>
    <t>4215231601023</t>
  </si>
  <si>
    <t>宝英春</t>
  </si>
  <si>
    <t>4215231602707</t>
  </si>
  <si>
    <t>昆轮</t>
  </si>
  <si>
    <t>4215042504608</t>
  </si>
  <si>
    <t>高中物理教师(高校毕业生岗位)</t>
  </si>
  <si>
    <t>于浩然</t>
  </si>
  <si>
    <t>4215231602927</t>
  </si>
  <si>
    <t>鄂温克族自治旗鄂温克中学</t>
  </si>
  <si>
    <t>初中历史教师(普通岗位)</t>
  </si>
  <si>
    <t>刘蕊</t>
  </si>
  <si>
    <t>4215212101403</t>
  </si>
  <si>
    <t>陈丹</t>
  </si>
  <si>
    <t>4215212201725</t>
  </si>
  <si>
    <t>王军军</t>
  </si>
  <si>
    <t>4215231602006</t>
  </si>
  <si>
    <t>鄂温克族自治旗伊敏河镇第二幼儿园</t>
  </si>
  <si>
    <t>林虹</t>
  </si>
  <si>
    <t>4115212002521</t>
  </si>
  <si>
    <t>孙可</t>
  </si>
  <si>
    <t>4115212001018</t>
  </si>
  <si>
    <t>张爽</t>
  </si>
  <si>
    <t>4115212006514</t>
  </si>
  <si>
    <t>鄂温克族自治旗伊敏河镇第一幼儿园</t>
  </si>
  <si>
    <t>吴丽丽</t>
  </si>
  <si>
    <t>4115212002922</t>
  </si>
  <si>
    <t>毛佳琳</t>
  </si>
  <si>
    <t>4115212000628</t>
  </si>
  <si>
    <t>赵钰婷</t>
  </si>
  <si>
    <t>4115212005730</t>
  </si>
  <si>
    <t>鄂温克族自治旗职业中学</t>
  </si>
  <si>
    <t>畜牧专业教师(普通岗位)</t>
  </si>
  <si>
    <t>李晓卓</t>
  </si>
  <si>
    <t>4215212101328</t>
  </si>
  <si>
    <t>巴拉吉德玛</t>
  </si>
  <si>
    <t>4215012901503</t>
  </si>
  <si>
    <t>李旭阳</t>
  </si>
  <si>
    <t>4215212201217</t>
  </si>
  <si>
    <t>陈杨</t>
  </si>
  <si>
    <t>4215212101108</t>
  </si>
  <si>
    <t>武天琪</t>
  </si>
  <si>
    <t>4215042202107</t>
  </si>
  <si>
    <t>王召海</t>
  </si>
  <si>
    <t>4215021404812</t>
  </si>
  <si>
    <t>王红艳</t>
  </si>
  <si>
    <t>4215212200409</t>
  </si>
  <si>
    <t>白明亮</t>
  </si>
  <si>
    <t>4215012201518</t>
  </si>
  <si>
    <t>姚东亮</t>
  </si>
  <si>
    <t>4215231602019</t>
  </si>
  <si>
    <t>张婧</t>
  </si>
  <si>
    <t>4215042201608</t>
  </si>
  <si>
    <t>张婷婷</t>
  </si>
  <si>
    <t>4215212101603</t>
  </si>
  <si>
    <t>高中语文教师(普通岗位)</t>
  </si>
  <si>
    <t>吴晓娟</t>
  </si>
  <si>
    <t>4215212201528</t>
  </si>
  <si>
    <t>敖妮妮</t>
  </si>
  <si>
    <t>4215212100701</t>
  </si>
  <si>
    <t>高阿如娜</t>
  </si>
  <si>
    <t>4215231601309</t>
  </si>
  <si>
    <t>空乘管理与服务专业教师(普通岗位)</t>
  </si>
  <si>
    <t>李欣雨</t>
  </si>
  <si>
    <t>4215212101119</t>
  </si>
  <si>
    <t>吴雪彤</t>
  </si>
  <si>
    <t>4215212100214</t>
  </si>
  <si>
    <t>汤艳馨</t>
  </si>
  <si>
    <t>4215042202010</t>
  </si>
  <si>
    <t>汽修专业教师(普通岗位)</t>
  </si>
  <si>
    <t>王健</t>
  </si>
  <si>
    <t>4215212100630</t>
  </si>
  <si>
    <t>王雪娇</t>
  </si>
  <si>
    <t>4215212100408</t>
  </si>
  <si>
    <t>孙英瑞</t>
  </si>
  <si>
    <t>4215212102027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</si>
</sst>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1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6"/>
      <color indexed="8"/>
      <name val="宋体"/>
      <charset val="134"/>
    </font>
    <font>
      <sz val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/>
    <xf numFmtId="176" fontId="2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/>
    <xf numFmtId="0" fontId="0" fillId="0" borderId="0" xfId="0" applyFill="1" applyAlignment="1">
      <alignment vertical="center"/>
    </xf>
    <xf numFmtId="0" fontId="0" fillId="0" borderId="1" xfId="0" applyFill="1" applyBorder="1">
      <alignment vertical="center"/>
    </xf>
    <xf numFmtId="0" fontId="20" fillId="0" borderId="1" xfId="0" applyNumberFormat="1" applyFont="1" applyFill="1" applyBorder="1" applyAlignment="1" quotePrefix="1">
      <alignment horizontal="center" vertical="center" wrapText="1"/>
    </xf>
    <xf numFmtId="0" fontId="20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9"/>
  <sheetViews>
    <sheetView tabSelected="1" workbookViewId="0">
      <selection activeCell="A1" sqref="A1:N1"/>
    </sheetView>
  </sheetViews>
  <sheetFormatPr defaultColWidth="8.89166666666667" defaultRowHeight="13.5"/>
  <cols>
    <col min="1" max="1" width="32.6666666666667" customWidth="1"/>
    <col min="2" max="2" width="33" customWidth="1"/>
    <col min="3" max="3" width="11.4416666666667" customWidth="1"/>
    <col min="4" max="4" width="15.1083333333333" hidden="1" customWidth="1"/>
    <col min="5" max="5" width="9.89166666666667" hidden="1" customWidth="1"/>
    <col min="6" max="6" width="8.33333333333333" hidden="1" customWidth="1"/>
    <col min="7" max="7" width="5.44166666666667" hidden="1" customWidth="1"/>
    <col min="8" max="8" width="9.89166666666667" hidden="1" customWidth="1"/>
    <col min="9" max="9" width="11.775" style="3" hidden="1" customWidth="1"/>
    <col min="10" max="10" width="8.89166666666667" style="3"/>
    <col min="11" max="11" width="11.225" style="3" customWidth="1"/>
    <col min="12" max="12" width="8.89166666666667" style="3"/>
    <col min="14" max="14" width="23.225" style="3" customWidth="1"/>
  </cols>
  <sheetData>
    <row r="1" ht="33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spans="1:14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5" t="s">
        <v>13</v>
      </c>
      <c r="N2" s="8" t="s">
        <v>14</v>
      </c>
    </row>
    <row r="3" s="2" customFormat="1" spans="1:16">
      <c r="A3" s="13" t="s">
        <v>15</v>
      </c>
      <c r="B3" s="13" t="s">
        <v>16</v>
      </c>
      <c r="C3" s="13" t="s">
        <v>17</v>
      </c>
      <c r="D3" s="13" t="s">
        <v>18</v>
      </c>
      <c r="E3" s="6">
        <v>57.73</v>
      </c>
      <c r="F3" s="6">
        <v>71.5</v>
      </c>
      <c r="G3" s="6">
        <v>2.5</v>
      </c>
      <c r="H3" s="6">
        <v>45.577</v>
      </c>
      <c r="I3" s="9">
        <f t="shared" ref="I3:I59" si="0">H3*0.4</f>
        <v>18.2308</v>
      </c>
      <c r="J3" s="9">
        <v>72.4</v>
      </c>
      <c r="K3" s="9">
        <f t="shared" ref="K3:K59" si="1">J3*0.6</f>
        <v>43.44</v>
      </c>
      <c r="L3" s="9">
        <f t="shared" ref="L3:L59" si="2">I3+K3</f>
        <v>61.6708</v>
      </c>
      <c r="M3" s="6"/>
      <c r="N3" s="6" t="s">
        <v>19</v>
      </c>
      <c r="O3" s="10"/>
      <c r="P3" s="10"/>
    </row>
    <row r="4" s="2" customFormat="1" spans="1:16">
      <c r="A4" s="13" t="s">
        <v>15</v>
      </c>
      <c r="B4" s="13" t="s">
        <v>20</v>
      </c>
      <c r="C4" s="13" t="s">
        <v>21</v>
      </c>
      <c r="D4" s="13" t="s">
        <v>22</v>
      </c>
      <c r="E4" s="6">
        <v>82.1</v>
      </c>
      <c r="F4" s="6">
        <v>99.5</v>
      </c>
      <c r="G4" s="6">
        <v>0</v>
      </c>
      <c r="H4" s="6">
        <v>60.533</v>
      </c>
      <c r="I4" s="9">
        <f>H4*0.4</f>
        <v>24.2132</v>
      </c>
      <c r="J4" s="9">
        <v>82.4</v>
      </c>
      <c r="K4" s="9">
        <f>J4*0.6</f>
        <v>49.44</v>
      </c>
      <c r="L4" s="9">
        <f>I4+K4</f>
        <v>73.6532</v>
      </c>
      <c r="M4" s="6" t="s">
        <v>23</v>
      </c>
      <c r="N4" s="6"/>
      <c r="O4" s="10"/>
      <c r="P4" s="10"/>
    </row>
    <row r="5" s="2" customFormat="1" spans="1:16">
      <c r="A5" s="13" t="s">
        <v>15</v>
      </c>
      <c r="B5" s="13" t="s">
        <v>20</v>
      </c>
      <c r="C5" s="13" t="s">
        <v>24</v>
      </c>
      <c r="D5" s="13" t="s">
        <v>25</v>
      </c>
      <c r="E5" s="6">
        <v>72.5</v>
      </c>
      <c r="F5" s="6">
        <v>83.75</v>
      </c>
      <c r="G5" s="6">
        <v>2.5</v>
      </c>
      <c r="H5" s="6">
        <v>54.583</v>
      </c>
      <c r="I5" s="9">
        <f>H5*0.4</f>
        <v>21.8332</v>
      </c>
      <c r="J5" s="9">
        <v>86.2</v>
      </c>
      <c r="K5" s="9">
        <f>J5*0.6</f>
        <v>51.72</v>
      </c>
      <c r="L5" s="9">
        <f>I5+K5</f>
        <v>73.5532</v>
      </c>
      <c r="M5" s="6"/>
      <c r="N5" s="6"/>
      <c r="O5" s="10"/>
      <c r="P5" s="10"/>
    </row>
    <row r="6" s="2" customFormat="1" spans="1:16">
      <c r="A6" s="13" t="s">
        <v>15</v>
      </c>
      <c r="B6" s="13" t="s">
        <v>20</v>
      </c>
      <c r="C6" s="13" t="s">
        <v>26</v>
      </c>
      <c r="D6" s="13" t="s">
        <v>27</v>
      </c>
      <c r="E6" s="6">
        <v>68.83</v>
      </c>
      <c r="F6" s="6">
        <v>74.75</v>
      </c>
      <c r="G6" s="6">
        <v>0</v>
      </c>
      <c r="H6" s="6">
        <v>47.86</v>
      </c>
      <c r="I6" s="9">
        <f>H6*0.4</f>
        <v>19.144</v>
      </c>
      <c r="J6" s="9">
        <v>81.2</v>
      </c>
      <c r="K6" s="9">
        <f>J6*0.6</f>
        <v>48.72</v>
      </c>
      <c r="L6" s="9">
        <f>I6+K6</f>
        <v>67.864</v>
      </c>
      <c r="M6" s="6"/>
      <c r="N6" s="6"/>
      <c r="O6" s="10"/>
      <c r="P6" s="10"/>
    </row>
    <row r="7" s="2" customFormat="1" spans="1:16">
      <c r="A7" s="13" t="s">
        <v>28</v>
      </c>
      <c r="B7" s="13" t="s">
        <v>29</v>
      </c>
      <c r="C7" s="13" t="s">
        <v>30</v>
      </c>
      <c r="D7" s="13" t="s">
        <v>31</v>
      </c>
      <c r="E7" s="6">
        <v>63</v>
      </c>
      <c r="F7" s="6">
        <v>82</v>
      </c>
      <c r="G7" s="6">
        <v>2.5</v>
      </c>
      <c r="H7" s="6">
        <v>50.833</v>
      </c>
      <c r="I7" s="9">
        <f>H7*0.4</f>
        <v>20.3332</v>
      </c>
      <c r="J7" s="9">
        <v>76.6</v>
      </c>
      <c r="K7" s="9">
        <f>J7*0.6</f>
        <v>45.96</v>
      </c>
      <c r="L7" s="9">
        <f>I7+K7</f>
        <v>66.2932</v>
      </c>
      <c r="M7" s="6"/>
      <c r="N7" s="6" t="s">
        <v>32</v>
      </c>
      <c r="O7" s="10"/>
      <c r="P7" s="10"/>
    </row>
    <row r="8" s="2" customFormat="1" spans="1:16">
      <c r="A8" s="13" t="s">
        <v>28</v>
      </c>
      <c r="B8" s="13" t="s">
        <v>20</v>
      </c>
      <c r="C8" s="13" t="s">
        <v>33</v>
      </c>
      <c r="D8" s="13" t="s">
        <v>34</v>
      </c>
      <c r="E8" s="6">
        <v>84.47</v>
      </c>
      <c r="F8" s="6">
        <v>94.75</v>
      </c>
      <c r="G8" s="6">
        <v>0</v>
      </c>
      <c r="H8" s="6">
        <v>59.74</v>
      </c>
      <c r="I8" s="9">
        <f>H8*0.4</f>
        <v>23.896</v>
      </c>
      <c r="J8" s="9">
        <v>85.6</v>
      </c>
      <c r="K8" s="9">
        <f>J8*0.6</f>
        <v>51.36</v>
      </c>
      <c r="L8" s="9">
        <f>I8+K8</f>
        <v>75.256</v>
      </c>
      <c r="M8" s="6" t="s">
        <v>23</v>
      </c>
      <c r="N8" s="6"/>
      <c r="O8" s="10"/>
      <c r="P8" s="10"/>
    </row>
    <row r="9" s="2" customFormat="1" spans="1:16">
      <c r="A9" s="13" t="s">
        <v>28</v>
      </c>
      <c r="B9" s="13" t="s">
        <v>20</v>
      </c>
      <c r="C9" s="13" t="s">
        <v>35</v>
      </c>
      <c r="D9" s="13" t="s">
        <v>36</v>
      </c>
      <c r="E9" s="6">
        <v>70.43</v>
      </c>
      <c r="F9" s="6">
        <v>89.75</v>
      </c>
      <c r="G9" s="6">
        <v>0</v>
      </c>
      <c r="H9" s="6">
        <v>53.393</v>
      </c>
      <c r="I9" s="9">
        <f>H9*0.4</f>
        <v>21.3572</v>
      </c>
      <c r="J9" s="9">
        <v>83.8</v>
      </c>
      <c r="K9" s="9">
        <f>J9*0.6</f>
        <v>50.28</v>
      </c>
      <c r="L9" s="9">
        <f>I9+K9</f>
        <v>71.6372</v>
      </c>
      <c r="M9" s="6"/>
      <c r="N9" s="6"/>
      <c r="O9" s="10"/>
      <c r="P9" s="10"/>
    </row>
    <row r="10" s="2" customFormat="1" spans="1:16">
      <c r="A10" s="13" t="s">
        <v>37</v>
      </c>
      <c r="B10" s="13" t="s">
        <v>38</v>
      </c>
      <c r="C10" s="13" t="s">
        <v>39</v>
      </c>
      <c r="D10" s="13" t="s">
        <v>40</v>
      </c>
      <c r="E10" s="6">
        <v>83.5</v>
      </c>
      <c r="F10" s="6">
        <v>86</v>
      </c>
      <c r="G10" s="6">
        <v>2.5</v>
      </c>
      <c r="H10" s="6">
        <v>59</v>
      </c>
      <c r="I10" s="9">
        <f>H10*0.4</f>
        <v>23.6</v>
      </c>
      <c r="J10" s="9">
        <v>82</v>
      </c>
      <c r="K10" s="9">
        <f>J10*0.6</f>
        <v>49.2</v>
      </c>
      <c r="L10" s="9">
        <f>I10+K10</f>
        <v>72.8</v>
      </c>
      <c r="M10" s="6" t="s">
        <v>23</v>
      </c>
      <c r="N10" s="6" t="s">
        <v>19</v>
      </c>
      <c r="O10" s="10"/>
      <c r="P10" s="10"/>
    </row>
    <row r="11" s="2" customFormat="1" spans="1:16">
      <c r="A11" s="13" t="s">
        <v>41</v>
      </c>
      <c r="B11" s="13" t="s">
        <v>42</v>
      </c>
      <c r="C11" s="13" t="s">
        <v>43</v>
      </c>
      <c r="D11" s="13" t="s">
        <v>44</v>
      </c>
      <c r="E11" s="6">
        <v>85.49</v>
      </c>
      <c r="F11" s="6">
        <v>95</v>
      </c>
      <c r="G11" s="6">
        <v>0</v>
      </c>
      <c r="H11" s="6">
        <v>60.163</v>
      </c>
      <c r="I11" s="9">
        <f>H11*0.4</f>
        <v>24.0652</v>
      </c>
      <c r="J11" s="9">
        <v>88.6</v>
      </c>
      <c r="K11" s="9">
        <f>J11*0.6</f>
        <v>53.16</v>
      </c>
      <c r="L11" s="9">
        <f>I11+K11</f>
        <v>77.2252</v>
      </c>
      <c r="M11" s="6" t="s">
        <v>23</v>
      </c>
      <c r="N11" s="6"/>
      <c r="O11" s="10"/>
      <c r="P11" s="10"/>
    </row>
    <row r="12" s="2" customFormat="1" spans="1:16">
      <c r="A12" s="13" t="s">
        <v>41</v>
      </c>
      <c r="B12" s="13" t="s">
        <v>42</v>
      </c>
      <c r="C12" s="13" t="s">
        <v>45</v>
      </c>
      <c r="D12" s="13" t="s">
        <v>46</v>
      </c>
      <c r="E12" s="6">
        <v>98.84</v>
      </c>
      <c r="F12" s="6">
        <v>72.75</v>
      </c>
      <c r="G12" s="6">
        <v>2.5</v>
      </c>
      <c r="H12" s="6">
        <v>59.697</v>
      </c>
      <c r="I12" s="9">
        <f>H12*0.4</f>
        <v>23.8788</v>
      </c>
      <c r="J12" s="9">
        <v>83.8</v>
      </c>
      <c r="K12" s="9">
        <f>J12*0.6</f>
        <v>50.28</v>
      </c>
      <c r="L12" s="9">
        <f>I12+K12</f>
        <v>74.1588</v>
      </c>
      <c r="M12" s="6" t="s">
        <v>23</v>
      </c>
      <c r="N12" s="6"/>
      <c r="O12" s="10"/>
      <c r="P12" s="10"/>
    </row>
    <row r="13" s="2" customFormat="1" spans="1:16">
      <c r="A13" s="13" t="s">
        <v>41</v>
      </c>
      <c r="B13" s="13" t="s">
        <v>42</v>
      </c>
      <c r="C13" s="13" t="s">
        <v>47</v>
      </c>
      <c r="D13" s="13" t="s">
        <v>48</v>
      </c>
      <c r="E13" s="6">
        <v>101.83</v>
      </c>
      <c r="F13" s="6">
        <v>83.25</v>
      </c>
      <c r="G13" s="6">
        <v>0</v>
      </c>
      <c r="H13" s="6">
        <v>61.693</v>
      </c>
      <c r="I13" s="9">
        <f>H13*0.4</f>
        <v>24.6772</v>
      </c>
      <c r="J13" s="9">
        <v>81.6</v>
      </c>
      <c r="K13" s="9">
        <f>J13*0.6</f>
        <v>48.96</v>
      </c>
      <c r="L13" s="9">
        <f>I13+K13</f>
        <v>73.6372</v>
      </c>
      <c r="M13" s="6"/>
      <c r="N13" s="6"/>
      <c r="O13" s="10"/>
      <c r="P13" s="10"/>
    </row>
    <row r="14" s="2" customFormat="1" spans="1:16">
      <c r="A14" s="13" t="s">
        <v>41</v>
      </c>
      <c r="B14" s="13" t="s">
        <v>42</v>
      </c>
      <c r="C14" s="13" t="s">
        <v>49</v>
      </c>
      <c r="D14" s="13" t="s">
        <v>50</v>
      </c>
      <c r="E14" s="6">
        <v>98.04</v>
      </c>
      <c r="F14" s="6">
        <v>88</v>
      </c>
      <c r="G14" s="6">
        <v>0</v>
      </c>
      <c r="H14" s="6">
        <v>62.013</v>
      </c>
      <c r="I14" s="9">
        <f>H14*0.4</f>
        <v>24.8052</v>
      </c>
      <c r="J14" s="9">
        <v>81.2</v>
      </c>
      <c r="K14" s="9">
        <f>J14*0.6</f>
        <v>48.72</v>
      </c>
      <c r="L14" s="9">
        <f>I14+K14</f>
        <v>73.5252</v>
      </c>
      <c r="M14" s="6"/>
      <c r="N14" s="6"/>
      <c r="O14" s="10"/>
      <c r="P14" s="10"/>
    </row>
    <row r="15" s="2" customFormat="1" spans="1:16">
      <c r="A15" s="13" t="s">
        <v>41</v>
      </c>
      <c r="B15" s="13" t="s">
        <v>42</v>
      </c>
      <c r="C15" s="13" t="s">
        <v>51</v>
      </c>
      <c r="D15" s="13" t="s">
        <v>52</v>
      </c>
      <c r="E15" s="6">
        <v>82.04</v>
      </c>
      <c r="F15" s="6">
        <v>94</v>
      </c>
      <c r="G15" s="6">
        <v>0</v>
      </c>
      <c r="H15" s="6">
        <v>58.68</v>
      </c>
      <c r="I15" s="9">
        <f>H15*0.4</f>
        <v>23.472</v>
      </c>
      <c r="J15" s="9">
        <v>79</v>
      </c>
      <c r="K15" s="9">
        <f>J15*0.6</f>
        <v>47.4</v>
      </c>
      <c r="L15" s="9">
        <f>I15+K15</f>
        <v>70.872</v>
      </c>
      <c r="M15" s="6"/>
      <c r="N15" s="6"/>
      <c r="O15" s="10"/>
      <c r="P15" s="10"/>
    </row>
    <row r="16" s="2" customFormat="1" spans="1:16">
      <c r="A16" s="13" t="s">
        <v>41</v>
      </c>
      <c r="B16" s="13" t="s">
        <v>42</v>
      </c>
      <c r="C16" s="13" t="s">
        <v>53</v>
      </c>
      <c r="D16" s="13" t="s">
        <v>54</v>
      </c>
      <c r="E16" s="6">
        <v>85.2</v>
      </c>
      <c r="F16" s="6">
        <v>89</v>
      </c>
      <c r="G16" s="6">
        <v>0</v>
      </c>
      <c r="H16" s="6">
        <v>58.067</v>
      </c>
      <c r="I16" s="9">
        <f>H16*0.4</f>
        <v>23.2268</v>
      </c>
      <c r="J16" s="9">
        <v>76.2</v>
      </c>
      <c r="K16" s="9">
        <f>J16*0.6</f>
        <v>45.72</v>
      </c>
      <c r="L16" s="9">
        <f>I16+K16</f>
        <v>68.9468</v>
      </c>
      <c r="M16" s="6"/>
      <c r="N16" s="6"/>
      <c r="O16" s="10"/>
      <c r="P16" s="10"/>
    </row>
    <row r="17" s="2" customFormat="1" spans="1:16">
      <c r="A17" s="13" t="s">
        <v>55</v>
      </c>
      <c r="B17" s="13" t="s">
        <v>56</v>
      </c>
      <c r="C17" s="13" t="s">
        <v>57</v>
      </c>
      <c r="D17" s="13" t="s">
        <v>58</v>
      </c>
      <c r="E17" s="6">
        <v>78.86</v>
      </c>
      <c r="F17" s="6">
        <v>88.25</v>
      </c>
      <c r="G17" s="6">
        <v>2.5</v>
      </c>
      <c r="H17" s="6">
        <v>58.203</v>
      </c>
      <c r="I17" s="9">
        <f>H17*0.4</f>
        <v>23.2812</v>
      </c>
      <c r="J17" s="9"/>
      <c r="K17" s="9">
        <f>J17*0.6</f>
        <v>0</v>
      </c>
      <c r="L17" s="9">
        <f>I17+K17</f>
        <v>23.2812</v>
      </c>
      <c r="M17" s="11"/>
      <c r="N17" s="6" t="s">
        <v>59</v>
      </c>
      <c r="O17" s="10"/>
      <c r="P17" s="10"/>
    </row>
    <row r="18" s="2" customFormat="1" spans="1:16">
      <c r="A18" s="13" t="s">
        <v>55</v>
      </c>
      <c r="B18" s="13" t="s">
        <v>60</v>
      </c>
      <c r="C18" s="13" t="s">
        <v>61</v>
      </c>
      <c r="D18" s="13" t="s">
        <v>62</v>
      </c>
      <c r="E18" s="6">
        <v>60.71</v>
      </c>
      <c r="F18" s="6">
        <v>90</v>
      </c>
      <c r="G18" s="6">
        <v>2.5</v>
      </c>
      <c r="H18" s="6">
        <v>52.737</v>
      </c>
      <c r="I18" s="9">
        <f>H18*0.4</f>
        <v>21.0948</v>
      </c>
      <c r="J18" s="9">
        <v>83</v>
      </c>
      <c r="K18" s="9">
        <f>J18*0.6</f>
        <v>49.8</v>
      </c>
      <c r="L18" s="9">
        <f>I18+K18</f>
        <v>70.8948</v>
      </c>
      <c r="M18" s="6" t="s">
        <v>23</v>
      </c>
      <c r="N18" s="6"/>
      <c r="O18" s="10"/>
      <c r="P18" s="10"/>
    </row>
    <row r="19" s="2" customFormat="1" spans="1:16">
      <c r="A19" s="13" t="s">
        <v>55</v>
      </c>
      <c r="B19" s="13" t="s">
        <v>60</v>
      </c>
      <c r="C19" s="13" t="s">
        <v>63</v>
      </c>
      <c r="D19" s="13" t="s">
        <v>64</v>
      </c>
      <c r="E19" s="6">
        <v>65.49</v>
      </c>
      <c r="F19" s="6">
        <v>73.25</v>
      </c>
      <c r="G19" s="6">
        <v>2.5</v>
      </c>
      <c r="H19" s="6">
        <v>48.747</v>
      </c>
      <c r="I19" s="9">
        <f>H19*0.4</f>
        <v>19.4988</v>
      </c>
      <c r="J19" s="9">
        <v>67.6</v>
      </c>
      <c r="K19" s="9">
        <f>J19*0.6</f>
        <v>40.56</v>
      </c>
      <c r="L19" s="9">
        <f>I19+K19</f>
        <v>60.0588</v>
      </c>
      <c r="M19" s="6"/>
      <c r="N19" s="6"/>
      <c r="O19" s="10"/>
      <c r="P19" s="10"/>
    </row>
    <row r="20" s="2" customFormat="1" spans="1:16">
      <c r="A20" s="13" t="s">
        <v>55</v>
      </c>
      <c r="B20" s="13" t="s">
        <v>60</v>
      </c>
      <c r="C20" s="13" t="s">
        <v>65</v>
      </c>
      <c r="D20" s="13" t="s">
        <v>66</v>
      </c>
      <c r="E20" s="6">
        <v>55.81</v>
      </c>
      <c r="F20" s="6">
        <v>80</v>
      </c>
      <c r="G20" s="6">
        <v>2.5</v>
      </c>
      <c r="H20" s="6">
        <v>47.77</v>
      </c>
      <c r="I20" s="9">
        <f>H20*0.4</f>
        <v>19.108</v>
      </c>
      <c r="J20" s="9"/>
      <c r="K20" s="9">
        <f>J20*0.6</f>
        <v>0</v>
      </c>
      <c r="L20" s="9">
        <f>I20+K20</f>
        <v>19.108</v>
      </c>
      <c r="M20" s="11"/>
      <c r="N20" s="6" t="s">
        <v>59</v>
      </c>
      <c r="O20" s="10"/>
      <c r="P20" s="10"/>
    </row>
    <row r="21" s="2" customFormat="1" spans="1:16">
      <c r="A21" s="13" t="s">
        <v>67</v>
      </c>
      <c r="B21" s="13" t="s">
        <v>68</v>
      </c>
      <c r="C21" s="13" t="s">
        <v>69</v>
      </c>
      <c r="D21" s="13" t="s">
        <v>70</v>
      </c>
      <c r="E21" s="6">
        <v>104.24</v>
      </c>
      <c r="F21" s="6">
        <v>90.25</v>
      </c>
      <c r="G21" s="6">
        <v>2.5</v>
      </c>
      <c r="H21" s="6">
        <v>67.33</v>
      </c>
      <c r="I21" s="9">
        <f>H21*0.4</f>
        <v>26.932</v>
      </c>
      <c r="J21" s="9">
        <v>82.6</v>
      </c>
      <c r="K21" s="9">
        <f>J21*0.6</f>
        <v>49.56</v>
      </c>
      <c r="L21" s="9">
        <f>I21+K21</f>
        <v>76.492</v>
      </c>
      <c r="M21" s="6" t="s">
        <v>23</v>
      </c>
      <c r="N21" s="6"/>
      <c r="O21" s="10"/>
      <c r="P21" s="10"/>
    </row>
    <row r="22" s="2" customFormat="1" spans="1:16">
      <c r="A22" s="13" t="s">
        <v>67</v>
      </c>
      <c r="B22" s="13" t="s">
        <v>68</v>
      </c>
      <c r="C22" s="13" t="s">
        <v>71</v>
      </c>
      <c r="D22" s="13" t="s">
        <v>72</v>
      </c>
      <c r="E22" s="6">
        <v>87.74</v>
      </c>
      <c r="F22" s="6">
        <v>96.25</v>
      </c>
      <c r="G22" s="6">
        <v>0</v>
      </c>
      <c r="H22" s="6">
        <v>61.33</v>
      </c>
      <c r="I22" s="9">
        <f>H22*0.4</f>
        <v>24.532</v>
      </c>
      <c r="J22" s="9">
        <v>85.4</v>
      </c>
      <c r="K22" s="9">
        <f>J22*0.6</f>
        <v>51.24</v>
      </c>
      <c r="L22" s="9">
        <f>I22+K22</f>
        <v>75.772</v>
      </c>
      <c r="M22" s="6"/>
      <c r="N22" s="6"/>
      <c r="O22" s="10"/>
      <c r="P22" s="10"/>
    </row>
    <row r="23" s="2" customFormat="1" spans="1:16">
      <c r="A23" s="13" t="s">
        <v>67</v>
      </c>
      <c r="B23" s="13" t="s">
        <v>68</v>
      </c>
      <c r="C23" s="13" t="s">
        <v>73</v>
      </c>
      <c r="D23" s="13" t="s">
        <v>74</v>
      </c>
      <c r="E23" s="6">
        <v>86.19</v>
      </c>
      <c r="F23" s="6">
        <v>81</v>
      </c>
      <c r="G23" s="6">
        <v>0</v>
      </c>
      <c r="H23" s="6">
        <v>55.73</v>
      </c>
      <c r="I23" s="9">
        <f>H23*0.4</f>
        <v>22.292</v>
      </c>
      <c r="J23" s="9">
        <v>83.6</v>
      </c>
      <c r="K23" s="9">
        <f>J23*0.6</f>
        <v>50.16</v>
      </c>
      <c r="L23" s="9">
        <f>I23+K23</f>
        <v>72.452</v>
      </c>
      <c r="M23" s="6"/>
      <c r="N23" s="6"/>
      <c r="O23" s="10"/>
      <c r="P23" s="10"/>
    </row>
    <row r="24" s="2" customFormat="1" spans="1:16">
      <c r="A24" s="13" t="s">
        <v>67</v>
      </c>
      <c r="B24" s="13" t="s">
        <v>75</v>
      </c>
      <c r="C24" s="13" t="s">
        <v>76</v>
      </c>
      <c r="D24" s="13" t="s">
        <v>77</v>
      </c>
      <c r="E24" s="6">
        <v>81.7</v>
      </c>
      <c r="F24" s="6">
        <v>92.25</v>
      </c>
      <c r="G24" s="6">
        <v>2.5</v>
      </c>
      <c r="H24" s="6">
        <v>60.483</v>
      </c>
      <c r="I24" s="9">
        <f>H24*0.4</f>
        <v>24.1932</v>
      </c>
      <c r="J24" s="9">
        <v>82.4</v>
      </c>
      <c r="K24" s="9">
        <f>J24*0.6</f>
        <v>49.44</v>
      </c>
      <c r="L24" s="9">
        <f>I24+K24</f>
        <v>73.6332</v>
      </c>
      <c r="M24" s="6" t="s">
        <v>23</v>
      </c>
      <c r="N24" s="6"/>
      <c r="O24" s="10"/>
      <c r="P24" s="10"/>
    </row>
    <row r="25" s="2" customFormat="1" spans="1:16">
      <c r="A25" s="13" t="s">
        <v>67</v>
      </c>
      <c r="B25" s="13" t="s">
        <v>75</v>
      </c>
      <c r="C25" s="13" t="s">
        <v>78</v>
      </c>
      <c r="D25" s="13" t="s">
        <v>79</v>
      </c>
      <c r="E25" s="6">
        <v>86.2</v>
      </c>
      <c r="F25" s="6">
        <v>77.5</v>
      </c>
      <c r="G25" s="6">
        <v>2.5</v>
      </c>
      <c r="H25" s="6">
        <v>57.067</v>
      </c>
      <c r="I25" s="9">
        <f>H25*0.4</f>
        <v>22.8268</v>
      </c>
      <c r="J25" s="9">
        <v>83</v>
      </c>
      <c r="K25" s="9">
        <f>J25*0.6</f>
        <v>49.8</v>
      </c>
      <c r="L25" s="9">
        <f>I25+K25</f>
        <v>72.6268</v>
      </c>
      <c r="M25" s="6"/>
      <c r="N25" s="6"/>
      <c r="O25" s="10"/>
      <c r="P25" s="10"/>
    </row>
    <row r="26" s="2" customFormat="1" spans="1:16">
      <c r="A26" s="13" t="s">
        <v>67</v>
      </c>
      <c r="B26" s="13" t="s">
        <v>75</v>
      </c>
      <c r="C26" s="13" t="s">
        <v>80</v>
      </c>
      <c r="D26" s="13" t="s">
        <v>81</v>
      </c>
      <c r="E26" s="6">
        <v>84.73</v>
      </c>
      <c r="F26" s="6">
        <v>89.5</v>
      </c>
      <c r="G26" s="6">
        <v>0</v>
      </c>
      <c r="H26" s="6">
        <v>58.077</v>
      </c>
      <c r="I26" s="9">
        <f>H26*0.4</f>
        <v>23.2308</v>
      </c>
      <c r="J26" s="9">
        <v>78.8</v>
      </c>
      <c r="K26" s="9">
        <f>J26*0.6</f>
        <v>47.28</v>
      </c>
      <c r="L26" s="9">
        <f>I26+K26</f>
        <v>70.5108</v>
      </c>
      <c r="M26" s="6"/>
      <c r="N26" s="6"/>
      <c r="O26" s="10"/>
      <c r="P26" s="10"/>
    </row>
    <row r="27" s="2" customFormat="1" spans="1:16">
      <c r="A27" s="13" t="s">
        <v>67</v>
      </c>
      <c r="B27" s="13" t="s">
        <v>60</v>
      </c>
      <c r="C27" s="13" t="s">
        <v>82</v>
      </c>
      <c r="D27" s="13" t="s">
        <v>83</v>
      </c>
      <c r="E27" s="6">
        <v>87.04</v>
      </c>
      <c r="F27" s="6">
        <v>93.5</v>
      </c>
      <c r="G27" s="6">
        <v>2.5</v>
      </c>
      <c r="H27" s="6">
        <v>62.68</v>
      </c>
      <c r="I27" s="9">
        <f>H27*0.4</f>
        <v>25.072</v>
      </c>
      <c r="J27" s="9">
        <v>79.2</v>
      </c>
      <c r="K27" s="9">
        <f>J27*0.6</f>
        <v>47.52</v>
      </c>
      <c r="L27" s="9">
        <f>I27+K27</f>
        <v>72.592</v>
      </c>
      <c r="M27" s="6" t="s">
        <v>23</v>
      </c>
      <c r="N27" s="6"/>
      <c r="O27" s="10"/>
      <c r="P27" s="10"/>
    </row>
    <row r="28" s="2" customFormat="1" spans="1:16">
      <c r="A28" s="13" t="s">
        <v>67</v>
      </c>
      <c r="B28" s="13" t="s">
        <v>60</v>
      </c>
      <c r="C28" s="13" t="s">
        <v>84</v>
      </c>
      <c r="D28" s="13" t="s">
        <v>85</v>
      </c>
      <c r="E28" s="6">
        <v>71.3</v>
      </c>
      <c r="F28" s="6">
        <v>99.75</v>
      </c>
      <c r="G28" s="6">
        <v>2.5</v>
      </c>
      <c r="H28" s="6">
        <v>59.517</v>
      </c>
      <c r="I28" s="9">
        <f>H28*0.4</f>
        <v>23.8068</v>
      </c>
      <c r="J28" s="9">
        <v>77.6</v>
      </c>
      <c r="K28" s="9">
        <f>J28*0.6</f>
        <v>46.56</v>
      </c>
      <c r="L28" s="9">
        <f>I28+K28</f>
        <v>70.3668</v>
      </c>
      <c r="M28" s="6"/>
      <c r="N28" s="6"/>
      <c r="O28" s="10"/>
      <c r="P28" s="10"/>
    </row>
    <row r="29" s="2" customFormat="1" spans="1:16">
      <c r="A29" s="13" t="s">
        <v>67</v>
      </c>
      <c r="B29" s="13" t="s">
        <v>60</v>
      </c>
      <c r="C29" s="13" t="s">
        <v>86</v>
      </c>
      <c r="D29" s="13" t="s">
        <v>87</v>
      </c>
      <c r="E29" s="6">
        <v>69.31</v>
      </c>
      <c r="F29" s="6">
        <v>94.25</v>
      </c>
      <c r="G29" s="6">
        <v>2.5</v>
      </c>
      <c r="H29" s="6">
        <v>57.02</v>
      </c>
      <c r="I29" s="9">
        <f>H29*0.4</f>
        <v>22.808</v>
      </c>
      <c r="J29" s="9">
        <v>70.8</v>
      </c>
      <c r="K29" s="9">
        <f>J29*0.6</f>
        <v>42.48</v>
      </c>
      <c r="L29" s="9">
        <f>I29+K29</f>
        <v>65.288</v>
      </c>
      <c r="M29" s="6"/>
      <c r="N29" s="6"/>
      <c r="O29" s="10"/>
      <c r="P29" s="10"/>
    </row>
    <row r="30" s="2" customFormat="1" spans="1:16">
      <c r="A30" s="13" t="s">
        <v>67</v>
      </c>
      <c r="B30" s="13" t="s">
        <v>88</v>
      </c>
      <c r="C30" s="13" t="s">
        <v>89</v>
      </c>
      <c r="D30" s="13" t="s">
        <v>90</v>
      </c>
      <c r="E30" s="6">
        <v>102.28</v>
      </c>
      <c r="F30" s="6">
        <v>76.75</v>
      </c>
      <c r="G30" s="6">
        <v>2.5</v>
      </c>
      <c r="H30" s="6">
        <v>62.177</v>
      </c>
      <c r="I30" s="9">
        <f>H30*0.4</f>
        <v>24.8708</v>
      </c>
      <c r="J30" s="9">
        <v>82.2</v>
      </c>
      <c r="K30" s="9">
        <f>J30*0.6</f>
        <v>49.32</v>
      </c>
      <c r="L30" s="9">
        <f>I30+K30</f>
        <v>74.1908</v>
      </c>
      <c r="M30" s="6" t="s">
        <v>23</v>
      </c>
      <c r="N30" s="6" t="s">
        <v>32</v>
      </c>
      <c r="O30" s="10"/>
      <c r="P30" s="10"/>
    </row>
    <row r="31" s="2" customFormat="1" spans="1:16">
      <c r="A31" s="13" t="s">
        <v>91</v>
      </c>
      <c r="B31" s="13" t="s">
        <v>92</v>
      </c>
      <c r="C31" s="13" t="s">
        <v>93</v>
      </c>
      <c r="D31" s="13" t="s">
        <v>94</v>
      </c>
      <c r="E31" s="6">
        <v>97.12</v>
      </c>
      <c r="F31" s="6">
        <v>92.5</v>
      </c>
      <c r="G31" s="6">
        <v>0</v>
      </c>
      <c r="H31" s="6">
        <v>63.207</v>
      </c>
      <c r="I31" s="9">
        <f>H31*0.4</f>
        <v>25.2828</v>
      </c>
      <c r="J31" s="9">
        <v>86.4</v>
      </c>
      <c r="K31" s="9">
        <f>J31*0.6</f>
        <v>51.84</v>
      </c>
      <c r="L31" s="9">
        <f>I31+K31</f>
        <v>77.1228</v>
      </c>
      <c r="M31" s="6" t="s">
        <v>23</v>
      </c>
      <c r="N31" s="6"/>
      <c r="O31" s="10"/>
      <c r="P31" s="10"/>
    </row>
    <row r="32" s="2" customFormat="1" spans="1:16">
      <c r="A32" s="13" t="s">
        <v>91</v>
      </c>
      <c r="B32" s="13" t="s">
        <v>92</v>
      </c>
      <c r="C32" s="13" t="s">
        <v>95</v>
      </c>
      <c r="D32" s="13" t="s">
        <v>96</v>
      </c>
      <c r="E32" s="6">
        <v>83.64</v>
      </c>
      <c r="F32" s="6">
        <v>98.5</v>
      </c>
      <c r="G32" s="6">
        <v>0</v>
      </c>
      <c r="H32" s="6">
        <v>60.713</v>
      </c>
      <c r="I32" s="9">
        <f>H32*0.4</f>
        <v>24.2852</v>
      </c>
      <c r="J32" s="9">
        <v>83.4</v>
      </c>
      <c r="K32" s="9">
        <f>J32*0.6</f>
        <v>50.04</v>
      </c>
      <c r="L32" s="9">
        <f>I32+K32</f>
        <v>74.3252</v>
      </c>
      <c r="M32" s="6"/>
      <c r="N32" s="6"/>
      <c r="O32" s="10"/>
      <c r="P32" s="10"/>
    </row>
    <row r="33" s="2" customFormat="1" spans="1:16">
      <c r="A33" s="13" t="s">
        <v>91</v>
      </c>
      <c r="B33" s="13" t="s">
        <v>92</v>
      </c>
      <c r="C33" s="13" t="s">
        <v>97</v>
      </c>
      <c r="D33" s="13" t="s">
        <v>98</v>
      </c>
      <c r="E33" s="6">
        <v>76.2</v>
      </c>
      <c r="F33" s="6">
        <v>87.75</v>
      </c>
      <c r="G33" s="6">
        <v>2.5</v>
      </c>
      <c r="H33" s="6">
        <v>57.15</v>
      </c>
      <c r="I33" s="9">
        <f>H33*0.4</f>
        <v>22.86</v>
      </c>
      <c r="J33" s="9">
        <v>70.8</v>
      </c>
      <c r="K33" s="9">
        <f>J33*0.6</f>
        <v>42.48</v>
      </c>
      <c r="L33" s="9">
        <f>I33+K33</f>
        <v>65.34</v>
      </c>
      <c r="M33" s="6"/>
      <c r="N33" s="6"/>
      <c r="O33" s="10"/>
      <c r="P33" s="10"/>
    </row>
    <row r="34" s="2" customFormat="1" spans="1:16">
      <c r="A34" s="13" t="s">
        <v>99</v>
      </c>
      <c r="B34" s="13" t="s">
        <v>42</v>
      </c>
      <c r="C34" s="13" t="s">
        <v>100</v>
      </c>
      <c r="D34" s="13" t="s">
        <v>101</v>
      </c>
      <c r="E34" s="6">
        <v>63.48</v>
      </c>
      <c r="F34" s="6">
        <v>88.75</v>
      </c>
      <c r="G34" s="6">
        <v>2.5</v>
      </c>
      <c r="H34" s="6">
        <v>53.243</v>
      </c>
      <c r="I34" s="9">
        <f>H34*0.4</f>
        <v>21.2972</v>
      </c>
      <c r="J34" s="9">
        <v>84.4</v>
      </c>
      <c r="K34" s="9">
        <f>J34*0.6</f>
        <v>50.64</v>
      </c>
      <c r="L34" s="9">
        <f>I34+K34</f>
        <v>71.9372</v>
      </c>
      <c r="M34" s="6" t="s">
        <v>23</v>
      </c>
      <c r="N34" s="6"/>
      <c r="O34" s="10"/>
      <c r="P34" s="10"/>
    </row>
    <row r="35" s="2" customFormat="1" spans="1:16">
      <c r="A35" s="13" t="s">
        <v>99</v>
      </c>
      <c r="B35" s="13" t="s">
        <v>42</v>
      </c>
      <c r="C35" s="13" t="s">
        <v>102</v>
      </c>
      <c r="D35" s="13" t="s">
        <v>103</v>
      </c>
      <c r="E35" s="6">
        <v>80.68</v>
      </c>
      <c r="F35" s="6">
        <v>80.75</v>
      </c>
      <c r="G35" s="6">
        <v>0</v>
      </c>
      <c r="H35" s="6">
        <v>53.81</v>
      </c>
      <c r="I35" s="9">
        <f>H35*0.4</f>
        <v>21.524</v>
      </c>
      <c r="J35" s="9">
        <v>82.8</v>
      </c>
      <c r="K35" s="9">
        <f>J35*0.6</f>
        <v>49.68</v>
      </c>
      <c r="L35" s="9">
        <f>I35+K35</f>
        <v>71.204</v>
      </c>
      <c r="M35" s="6"/>
      <c r="N35" s="6"/>
      <c r="O35" s="10"/>
      <c r="P35" s="10"/>
    </row>
    <row r="36" s="2" customFormat="1" spans="1:16">
      <c r="A36" s="13" t="s">
        <v>99</v>
      </c>
      <c r="B36" s="13" t="s">
        <v>42</v>
      </c>
      <c r="C36" s="13" t="s">
        <v>104</v>
      </c>
      <c r="D36" s="13" t="s">
        <v>105</v>
      </c>
      <c r="E36" s="6">
        <v>81.16</v>
      </c>
      <c r="F36" s="6">
        <v>83.5</v>
      </c>
      <c r="G36" s="6">
        <v>0</v>
      </c>
      <c r="H36" s="6">
        <v>54.887</v>
      </c>
      <c r="I36" s="9">
        <f>H36*0.4</f>
        <v>21.9548</v>
      </c>
      <c r="J36" s="9">
        <v>81.8</v>
      </c>
      <c r="K36" s="9">
        <f>J36*0.6</f>
        <v>49.08</v>
      </c>
      <c r="L36" s="9">
        <f>I36+K36</f>
        <v>71.0348</v>
      </c>
      <c r="M36" s="6"/>
      <c r="N36" s="6"/>
      <c r="O36" s="10"/>
      <c r="P36" s="10"/>
    </row>
    <row r="37" s="2" customFormat="1" spans="1:16">
      <c r="A37" s="13" t="s">
        <v>106</v>
      </c>
      <c r="B37" s="13" t="s">
        <v>42</v>
      </c>
      <c r="C37" s="13" t="s">
        <v>107</v>
      </c>
      <c r="D37" s="13" t="s">
        <v>108</v>
      </c>
      <c r="E37" s="6">
        <v>89.24</v>
      </c>
      <c r="F37" s="6">
        <v>76.25</v>
      </c>
      <c r="G37" s="6">
        <v>2.5</v>
      </c>
      <c r="H37" s="6">
        <v>57.663</v>
      </c>
      <c r="I37" s="9">
        <f>H37*0.4</f>
        <v>23.0652</v>
      </c>
      <c r="J37" s="9">
        <v>85.8</v>
      </c>
      <c r="K37" s="9">
        <f>J37*0.6</f>
        <v>51.48</v>
      </c>
      <c r="L37" s="9">
        <f>I37+K37</f>
        <v>74.5452</v>
      </c>
      <c r="M37" s="6" t="s">
        <v>23</v>
      </c>
      <c r="N37" s="6"/>
      <c r="O37" s="10"/>
      <c r="P37" s="10"/>
    </row>
    <row r="38" s="2" customFormat="1" spans="1:16">
      <c r="A38" s="13" t="s">
        <v>106</v>
      </c>
      <c r="B38" s="13" t="s">
        <v>42</v>
      </c>
      <c r="C38" s="13" t="s">
        <v>109</v>
      </c>
      <c r="D38" s="13" t="s">
        <v>110</v>
      </c>
      <c r="E38" s="6">
        <v>80.71</v>
      </c>
      <c r="F38" s="6">
        <v>91.75</v>
      </c>
      <c r="G38" s="6">
        <v>0</v>
      </c>
      <c r="H38" s="6">
        <v>57.487</v>
      </c>
      <c r="I38" s="9">
        <f>H38*0.4</f>
        <v>22.9948</v>
      </c>
      <c r="J38" s="9">
        <v>84</v>
      </c>
      <c r="K38" s="9">
        <f>J38*0.6</f>
        <v>50.4</v>
      </c>
      <c r="L38" s="9">
        <f>I38+K38</f>
        <v>73.3948</v>
      </c>
      <c r="M38" s="6"/>
      <c r="N38" s="6"/>
      <c r="O38" s="10"/>
      <c r="P38" s="10"/>
    </row>
    <row r="39" s="2" customFormat="1" spans="1:16">
      <c r="A39" s="13" t="s">
        <v>106</v>
      </c>
      <c r="B39" s="13" t="s">
        <v>42</v>
      </c>
      <c r="C39" s="13" t="s">
        <v>111</v>
      </c>
      <c r="D39" s="13" t="s">
        <v>112</v>
      </c>
      <c r="E39" s="6">
        <v>89.59</v>
      </c>
      <c r="F39" s="6">
        <v>89.25</v>
      </c>
      <c r="G39" s="6">
        <v>0</v>
      </c>
      <c r="H39" s="6">
        <v>59.613</v>
      </c>
      <c r="I39" s="9">
        <f>H39*0.4</f>
        <v>23.8452</v>
      </c>
      <c r="J39" s="9">
        <v>81</v>
      </c>
      <c r="K39" s="9">
        <f>J39*0.6</f>
        <v>48.6</v>
      </c>
      <c r="L39" s="9">
        <f>I39+K39</f>
        <v>72.4452</v>
      </c>
      <c r="M39" s="6"/>
      <c r="N39" s="6"/>
      <c r="O39" s="10"/>
      <c r="P39" s="10"/>
    </row>
    <row r="40" s="2" customFormat="1" spans="1:16">
      <c r="A40" s="13" t="s">
        <v>113</v>
      </c>
      <c r="B40" s="13" t="s">
        <v>114</v>
      </c>
      <c r="C40" s="13" t="s">
        <v>115</v>
      </c>
      <c r="D40" s="13" t="s">
        <v>116</v>
      </c>
      <c r="E40" s="6">
        <v>83.57</v>
      </c>
      <c r="F40" s="6">
        <v>92.75</v>
      </c>
      <c r="G40" s="6">
        <v>0</v>
      </c>
      <c r="H40" s="6">
        <v>58.773</v>
      </c>
      <c r="I40" s="9">
        <f>H40*0.4</f>
        <v>23.5092</v>
      </c>
      <c r="J40" s="9">
        <v>82.6</v>
      </c>
      <c r="K40" s="9">
        <f>J40*0.6</f>
        <v>49.56</v>
      </c>
      <c r="L40" s="9">
        <f>I40+K40</f>
        <v>73.0692</v>
      </c>
      <c r="M40" s="6" t="s">
        <v>23</v>
      </c>
      <c r="N40" s="6"/>
      <c r="O40" s="10"/>
      <c r="P40" s="10"/>
    </row>
    <row r="41" s="2" customFormat="1" spans="1:16">
      <c r="A41" s="13" t="s">
        <v>113</v>
      </c>
      <c r="B41" s="13" t="s">
        <v>114</v>
      </c>
      <c r="C41" s="13" t="s">
        <v>117</v>
      </c>
      <c r="D41" s="13" t="s">
        <v>118</v>
      </c>
      <c r="E41" s="6">
        <v>56.8</v>
      </c>
      <c r="F41" s="6">
        <v>114.5</v>
      </c>
      <c r="G41" s="6">
        <v>2.5</v>
      </c>
      <c r="H41" s="6">
        <v>59.6</v>
      </c>
      <c r="I41" s="9">
        <f>H41*0.4</f>
        <v>23.84</v>
      </c>
      <c r="J41" s="9">
        <v>71</v>
      </c>
      <c r="K41" s="9">
        <f>J41*0.6</f>
        <v>42.6</v>
      </c>
      <c r="L41" s="9">
        <f>I41+K41</f>
        <v>66.44</v>
      </c>
      <c r="M41" s="6"/>
      <c r="N41" s="6"/>
      <c r="O41" s="10"/>
      <c r="P41" s="10"/>
    </row>
    <row r="42" s="2" customFormat="1" spans="1:16">
      <c r="A42" s="13" t="s">
        <v>113</v>
      </c>
      <c r="B42" s="13" t="s">
        <v>114</v>
      </c>
      <c r="C42" s="13" t="s">
        <v>119</v>
      </c>
      <c r="D42" s="13" t="s">
        <v>120</v>
      </c>
      <c r="E42" s="6">
        <v>84.98</v>
      </c>
      <c r="F42" s="6">
        <v>85.75</v>
      </c>
      <c r="G42" s="6">
        <v>0</v>
      </c>
      <c r="H42" s="6">
        <v>56.91</v>
      </c>
      <c r="I42" s="9">
        <f>H42*0.4</f>
        <v>22.764</v>
      </c>
      <c r="J42" s="9">
        <v>72.2</v>
      </c>
      <c r="K42" s="9">
        <f>J42*0.6</f>
        <v>43.32</v>
      </c>
      <c r="L42" s="9">
        <f>I42+K42</f>
        <v>66.084</v>
      </c>
      <c r="M42" s="6"/>
      <c r="N42" s="6"/>
      <c r="O42" s="10"/>
      <c r="P42" s="10"/>
    </row>
    <row r="43" s="2" customFormat="1" spans="1:16">
      <c r="A43" s="13" t="s">
        <v>113</v>
      </c>
      <c r="B43" s="13" t="s">
        <v>68</v>
      </c>
      <c r="C43" s="13" t="s">
        <v>121</v>
      </c>
      <c r="D43" s="13" t="s">
        <v>122</v>
      </c>
      <c r="E43" s="6">
        <v>82.51</v>
      </c>
      <c r="F43" s="6">
        <v>91</v>
      </c>
      <c r="G43" s="6">
        <v>0</v>
      </c>
      <c r="H43" s="6">
        <v>57.837</v>
      </c>
      <c r="I43" s="9">
        <f>H43*0.4</f>
        <v>23.1348</v>
      </c>
      <c r="J43" s="9">
        <v>80.2</v>
      </c>
      <c r="K43" s="9">
        <f>J43*0.6</f>
        <v>48.12</v>
      </c>
      <c r="L43" s="9">
        <f>I43+K43</f>
        <v>71.2548</v>
      </c>
      <c r="M43" s="6" t="s">
        <v>23</v>
      </c>
      <c r="N43" s="6"/>
      <c r="O43" s="10"/>
      <c r="P43" s="10"/>
    </row>
    <row r="44" s="2" customFormat="1" spans="1:16">
      <c r="A44" s="13" t="s">
        <v>113</v>
      </c>
      <c r="B44" s="13" t="s">
        <v>68</v>
      </c>
      <c r="C44" s="13" t="s">
        <v>123</v>
      </c>
      <c r="D44" s="13" t="s">
        <v>124</v>
      </c>
      <c r="E44" s="6">
        <v>71.7</v>
      </c>
      <c r="F44" s="6">
        <v>97.75</v>
      </c>
      <c r="G44" s="6">
        <v>0</v>
      </c>
      <c r="H44" s="6">
        <v>56.483</v>
      </c>
      <c r="I44" s="9">
        <f>H44*0.4</f>
        <v>22.5932</v>
      </c>
      <c r="J44" s="9">
        <v>79.4</v>
      </c>
      <c r="K44" s="9">
        <f>J44*0.6</f>
        <v>47.64</v>
      </c>
      <c r="L44" s="9">
        <f>I44+K44</f>
        <v>70.2332</v>
      </c>
      <c r="M44" s="6"/>
      <c r="N44" s="6"/>
      <c r="O44" s="10"/>
      <c r="P44" s="10"/>
    </row>
    <row r="45" s="2" customFormat="1" spans="1:16">
      <c r="A45" s="13" t="s">
        <v>113</v>
      </c>
      <c r="B45" s="13" t="s">
        <v>68</v>
      </c>
      <c r="C45" s="13" t="s">
        <v>125</v>
      </c>
      <c r="D45" s="13" t="s">
        <v>126</v>
      </c>
      <c r="E45" s="6">
        <v>85.54</v>
      </c>
      <c r="F45" s="6">
        <v>81.75</v>
      </c>
      <c r="G45" s="6">
        <v>0</v>
      </c>
      <c r="H45" s="6">
        <v>55.763</v>
      </c>
      <c r="I45" s="9">
        <f>H45*0.4</f>
        <v>22.3052</v>
      </c>
      <c r="J45" s="9">
        <v>74.6</v>
      </c>
      <c r="K45" s="9">
        <f>J45*0.6</f>
        <v>44.76</v>
      </c>
      <c r="L45" s="9">
        <f>I45+K45</f>
        <v>67.0652</v>
      </c>
      <c r="M45" s="6"/>
      <c r="N45" s="6"/>
      <c r="O45" s="10"/>
      <c r="P45" s="10"/>
    </row>
    <row r="46" s="2" customFormat="1" spans="1:16">
      <c r="A46" s="13" t="s">
        <v>113</v>
      </c>
      <c r="B46" s="13" t="s">
        <v>60</v>
      </c>
      <c r="C46" s="13" t="s">
        <v>127</v>
      </c>
      <c r="D46" s="13" t="s">
        <v>128</v>
      </c>
      <c r="E46" s="6">
        <v>66.53</v>
      </c>
      <c r="F46" s="6">
        <v>95.25</v>
      </c>
      <c r="G46" s="6">
        <v>2.5</v>
      </c>
      <c r="H46" s="6">
        <v>56.427</v>
      </c>
      <c r="I46" s="9">
        <f>H46*0.4</f>
        <v>22.5708</v>
      </c>
      <c r="J46" s="9">
        <v>82</v>
      </c>
      <c r="K46" s="9">
        <f>J46*0.6</f>
        <v>49.2</v>
      </c>
      <c r="L46" s="9">
        <f>I46+K46</f>
        <v>71.7708</v>
      </c>
      <c r="M46" s="6" t="s">
        <v>23</v>
      </c>
      <c r="N46" s="6"/>
      <c r="O46" s="10"/>
      <c r="P46" s="10"/>
    </row>
    <row r="47" s="2" customFormat="1" spans="1:16">
      <c r="A47" s="13" t="s">
        <v>113</v>
      </c>
      <c r="B47" s="13" t="s">
        <v>60</v>
      </c>
      <c r="C47" s="13" t="s">
        <v>129</v>
      </c>
      <c r="D47" s="13" t="s">
        <v>130</v>
      </c>
      <c r="E47" s="6">
        <v>86.6</v>
      </c>
      <c r="F47" s="6">
        <v>89</v>
      </c>
      <c r="G47" s="6">
        <v>2.5</v>
      </c>
      <c r="H47" s="6">
        <v>61.033</v>
      </c>
      <c r="I47" s="9">
        <f>H47*0.4</f>
        <v>24.4132</v>
      </c>
      <c r="J47" s="9">
        <v>78.4</v>
      </c>
      <c r="K47" s="9">
        <f>J47*0.6</f>
        <v>47.04</v>
      </c>
      <c r="L47" s="9">
        <f>I47+K47</f>
        <v>71.4532</v>
      </c>
      <c r="M47" s="6"/>
      <c r="N47" s="6"/>
      <c r="O47" s="10"/>
      <c r="P47" s="10"/>
    </row>
    <row r="48" s="2" customFormat="1" spans="1:16">
      <c r="A48" s="13" t="s">
        <v>113</v>
      </c>
      <c r="B48" s="13" t="s">
        <v>60</v>
      </c>
      <c r="C48" s="13" t="s">
        <v>131</v>
      </c>
      <c r="D48" s="13" t="s">
        <v>132</v>
      </c>
      <c r="E48" s="6">
        <v>89.15</v>
      </c>
      <c r="F48" s="6">
        <v>87</v>
      </c>
      <c r="G48" s="6">
        <v>2.5</v>
      </c>
      <c r="H48" s="6">
        <v>61.217</v>
      </c>
      <c r="I48" s="9">
        <f>H48*0.4</f>
        <v>24.4868</v>
      </c>
      <c r="J48" s="9">
        <v>78.2</v>
      </c>
      <c r="K48" s="9">
        <f>J48*0.6</f>
        <v>46.92</v>
      </c>
      <c r="L48" s="9">
        <f>I48+K48</f>
        <v>71.4068</v>
      </c>
      <c r="M48" s="6"/>
      <c r="N48" s="6"/>
      <c r="O48" s="10"/>
      <c r="P48" s="10"/>
    </row>
    <row r="49" s="2" customFormat="1" spans="1:16">
      <c r="A49" s="13" t="s">
        <v>113</v>
      </c>
      <c r="B49" s="13" t="s">
        <v>88</v>
      </c>
      <c r="C49" s="13" t="s">
        <v>133</v>
      </c>
      <c r="D49" s="13" t="s">
        <v>134</v>
      </c>
      <c r="E49" s="6">
        <v>87.08</v>
      </c>
      <c r="F49" s="6">
        <v>99.25</v>
      </c>
      <c r="G49" s="6">
        <v>2.5</v>
      </c>
      <c r="H49" s="6">
        <v>64.61</v>
      </c>
      <c r="I49" s="9">
        <f>H49*0.4</f>
        <v>25.844</v>
      </c>
      <c r="J49" s="9">
        <v>83.4</v>
      </c>
      <c r="K49" s="9">
        <f>J49*0.6</f>
        <v>50.04</v>
      </c>
      <c r="L49" s="9">
        <f>I49+K49</f>
        <v>75.884</v>
      </c>
      <c r="M49" s="6" t="s">
        <v>23</v>
      </c>
      <c r="N49" s="6"/>
      <c r="O49" s="10"/>
      <c r="P49" s="10"/>
    </row>
    <row r="50" s="2" customFormat="1" spans="1:16">
      <c r="A50" s="13" t="s">
        <v>113</v>
      </c>
      <c r="B50" s="13" t="s">
        <v>88</v>
      </c>
      <c r="C50" s="13" t="s">
        <v>135</v>
      </c>
      <c r="D50" s="13" t="s">
        <v>136</v>
      </c>
      <c r="E50" s="6">
        <v>98.42</v>
      </c>
      <c r="F50" s="6">
        <v>88.25</v>
      </c>
      <c r="G50" s="6">
        <v>0</v>
      </c>
      <c r="H50" s="6">
        <v>62.223</v>
      </c>
      <c r="I50" s="9">
        <f>H50*0.4</f>
        <v>24.8892</v>
      </c>
      <c r="J50" s="9">
        <v>81.8</v>
      </c>
      <c r="K50" s="9">
        <f>J50*0.6</f>
        <v>49.08</v>
      </c>
      <c r="L50" s="9">
        <f>I50+K50</f>
        <v>73.9692</v>
      </c>
      <c r="M50" s="6"/>
      <c r="N50" s="6"/>
      <c r="O50" s="10"/>
      <c r="P50" s="10"/>
    </row>
    <row r="51" s="2" customFormat="1" spans="1:16">
      <c r="A51" s="13" t="s">
        <v>113</v>
      </c>
      <c r="B51" s="13" t="s">
        <v>137</v>
      </c>
      <c r="C51" s="13" t="s">
        <v>138</v>
      </c>
      <c r="D51" s="13" t="s">
        <v>139</v>
      </c>
      <c r="E51" s="6">
        <v>91.54</v>
      </c>
      <c r="F51" s="6">
        <v>85</v>
      </c>
      <c r="G51" s="6">
        <v>2.5</v>
      </c>
      <c r="H51" s="6">
        <v>61.347</v>
      </c>
      <c r="I51" s="9">
        <f>H51*0.4</f>
        <v>24.5388</v>
      </c>
      <c r="J51" s="9">
        <v>79.4</v>
      </c>
      <c r="K51" s="9">
        <f>J51*0.6</f>
        <v>47.64</v>
      </c>
      <c r="L51" s="9">
        <f>I51+K51</f>
        <v>72.1788</v>
      </c>
      <c r="M51" s="6" t="s">
        <v>23</v>
      </c>
      <c r="N51" s="6"/>
      <c r="O51" s="10"/>
      <c r="P51" s="10"/>
    </row>
    <row r="52" s="2" customFormat="1" spans="1:16">
      <c r="A52" s="13" t="s">
        <v>113</v>
      </c>
      <c r="B52" s="13" t="s">
        <v>137</v>
      </c>
      <c r="C52" s="13" t="s">
        <v>140</v>
      </c>
      <c r="D52" s="13" t="s">
        <v>141</v>
      </c>
      <c r="E52" s="6">
        <v>67.9</v>
      </c>
      <c r="F52" s="6">
        <v>89.5</v>
      </c>
      <c r="G52" s="6">
        <v>2.5</v>
      </c>
      <c r="H52" s="6">
        <v>54.967</v>
      </c>
      <c r="I52" s="9">
        <f>H52*0.4</f>
        <v>21.9868</v>
      </c>
      <c r="J52" s="9">
        <v>77</v>
      </c>
      <c r="K52" s="9">
        <f>J52*0.6</f>
        <v>46.2</v>
      </c>
      <c r="L52" s="9">
        <f>I52+K52</f>
        <v>68.1868</v>
      </c>
      <c r="M52" s="6"/>
      <c r="N52" s="6"/>
      <c r="O52" s="10"/>
      <c r="P52" s="10"/>
    </row>
    <row r="53" s="2" customFormat="1" spans="1:16">
      <c r="A53" s="13" t="s">
        <v>113</v>
      </c>
      <c r="B53" s="13" t="s">
        <v>137</v>
      </c>
      <c r="C53" s="13" t="s">
        <v>142</v>
      </c>
      <c r="D53" s="13" t="s">
        <v>143</v>
      </c>
      <c r="E53" s="6">
        <v>62.46</v>
      </c>
      <c r="F53" s="6">
        <v>76.25</v>
      </c>
      <c r="G53" s="6">
        <v>2.5</v>
      </c>
      <c r="H53" s="6">
        <v>48.737</v>
      </c>
      <c r="I53" s="9">
        <f>H53*0.4</f>
        <v>19.4948</v>
      </c>
      <c r="J53" s="9">
        <v>78.2</v>
      </c>
      <c r="K53" s="9">
        <f>J53*0.6</f>
        <v>46.92</v>
      </c>
      <c r="L53" s="9">
        <f>I53+K53</f>
        <v>66.4148</v>
      </c>
      <c r="M53" s="6"/>
      <c r="N53" s="6"/>
      <c r="O53" s="10"/>
      <c r="P53" s="10"/>
    </row>
    <row r="54" s="2" customFormat="1" spans="1:16">
      <c r="A54" s="13" t="s">
        <v>113</v>
      </c>
      <c r="B54" s="13" t="s">
        <v>144</v>
      </c>
      <c r="C54" s="13" t="s">
        <v>145</v>
      </c>
      <c r="D54" s="13" t="s">
        <v>146</v>
      </c>
      <c r="E54" s="6">
        <v>113.22</v>
      </c>
      <c r="F54" s="6">
        <v>76.5</v>
      </c>
      <c r="G54" s="6">
        <v>0</v>
      </c>
      <c r="H54" s="6">
        <v>63.24</v>
      </c>
      <c r="I54" s="9">
        <f>H54*0.4</f>
        <v>25.296</v>
      </c>
      <c r="J54" s="9">
        <v>80.6</v>
      </c>
      <c r="K54" s="9">
        <f>J54*0.6</f>
        <v>48.36</v>
      </c>
      <c r="L54" s="9">
        <f>I54+K54</f>
        <v>73.656</v>
      </c>
      <c r="M54" s="6" t="s">
        <v>23</v>
      </c>
      <c r="N54" s="6"/>
      <c r="O54" s="10"/>
      <c r="P54" s="10"/>
    </row>
    <row r="55" spans="1:16">
      <c r="A55" s="13" t="s">
        <v>113</v>
      </c>
      <c r="B55" s="13" t="s">
        <v>144</v>
      </c>
      <c r="C55" s="13" t="s">
        <v>147</v>
      </c>
      <c r="D55" s="13" t="s">
        <v>148</v>
      </c>
      <c r="E55" s="6">
        <v>87.51</v>
      </c>
      <c r="F55" s="6">
        <v>94.75</v>
      </c>
      <c r="G55" s="6">
        <v>2.5</v>
      </c>
      <c r="H55" s="6">
        <v>63.253</v>
      </c>
      <c r="I55" s="9">
        <f>H55*0.4</f>
        <v>25.3012</v>
      </c>
      <c r="J55" s="9">
        <v>73</v>
      </c>
      <c r="K55" s="9">
        <f>J55*0.6</f>
        <v>43.8</v>
      </c>
      <c r="L55" s="9">
        <f>I55+K55</f>
        <v>69.1012</v>
      </c>
      <c r="M55" s="6"/>
      <c r="N55" s="6"/>
      <c r="O55" s="10"/>
      <c r="P55" s="10"/>
    </row>
    <row r="56" spans="1:16">
      <c r="A56" s="13" t="s">
        <v>113</v>
      </c>
      <c r="B56" s="13" t="s">
        <v>144</v>
      </c>
      <c r="C56" s="13" t="s">
        <v>149</v>
      </c>
      <c r="D56" s="13" t="s">
        <v>150</v>
      </c>
      <c r="E56" s="6">
        <v>96.39</v>
      </c>
      <c r="F56" s="6">
        <v>88.5</v>
      </c>
      <c r="G56" s="6">
        <v>0</v>
      </c>
      <c r="H56" s="6">
        <v>61.63</v>
      </c>
      <c r="I56" s="9">
        <f>H56*0.4</f>
        <v>24.652</v>
      </c>
      <c r="J56" s="9">
        <v>68.4</v>
      </c>
      <c r="K56" s="9">
        <f>J56*0.6</f>
        <v>41.04</v>
      </c>
      <c r="L56" s="9">
        <f>I56+K56</f>
        <v>65.692</v>
      </c>
      <c r="M56" s="6"/>
      <c r="N56" s="6"/>
      <c r="O56" s="10"/>
      <c r="P56" s="10"/>
    </row>
    <row r="57" spans="1:16">
      <c r="A57" s="13" t="s">
        <v>113</v>
      </c>
      <c r="B57" s="13" t="s">
        <v>151</v>
      </c>
      <c r="C57" s="13" t="s">
        <v>152</v>
      </c>
      <c r="D57" s="13" t="s">
        <v>153</v>
      </c>
      <c r="E57" s="6">
        <v>90.93</v>
      </c>
      <c r="F57" s="6">
        <v>88.75</v>
      </c>
      <c r="G57" s="6">
        <v>0</v>
      </c>
      <c r="H57" s="6">
        <v>59.893</v>
      </c>
      <c r="I57" s="9">
        <f>H57*0.4</f>
        <v>23.9572</v>
      </c>
      <c r="J57" s="9">
        <v>79.8</v>
      </c>
      <c r="K57" s="9">
        <f>J57*0.6</f>
        <v>47.88</v>
      </c>
      <c r="L57" s="9">
        <f>I57+K57</f>
        <v>71.8372</v>
      </c>
      <c r="M57" s="6" t="s">
        <v>23</v>
      </c>
      <c r="N57" s="6"/>
      <c r="O57" s="10"/>
      <c r="P57" s="10"/>
    </row>
    <row r="58" spans="1:16">
      <c r="A58" s="13" t="s">
        <v>113</v>
      </c>
      <c r="B58" s="13" t="s">
        <v>151</v>
      </c>
      <c r="C58" s="13" t="s">
        <v>154</v>
      </c>
      <c r="D58" s="13" t="s">
        <v>155</v>
      </c>
      <c r="E58" s="6">
        <v>75.26</v>
      </c>
      <c r="F58" s="6">
        <v>100.5</v>
      </c>
      <c r="G58" s="6">
        <v>0</v>
      </c>
      <c r="H58" s="6">
        <v>58.587</v>
      </c>
      <c r="I58" s="9">
        <f>H58*0.4</f>
        <v>23.4348</v>
      </c>
      <c r="J58" s="9">
        <v>78.4</v>
      </c>
      <c r="K58" s="9">
        <f>J58*0.6</f>
        <v>47.04</v>
      </c>
      <c r="L58" s="9">
        <f>I58+K58</f>
        <v>70.4748</v>
      </c>
      <c r="M58" s="6"/>
      <c r="N58" s="6"/>
      <c r="O58" s="10"/>
      <c r="P58" s="10"/>
    </row>
    <row r="59" spans="1:16">
      <c r="A59" s="13" t="s">
        <v>113</v>
      </c>
      <c r="B59" s="13" t="s">
        <v>151</v>
      </c>
      <c r="C59" s="13" t="s">
        <v>156</v>
      </c>
      <c r="D59" s="13" t="s">
        <v>157</v>
      </c>
      <c r="E59" s="6">
        <v>84.77</v>
      </c>
      <c r="F59" s="6">
        <v>82.75</v>
      </c>
      <c r="G59" s="6">
        <v>0</v>
      </c>
      <c r="H59" s="6">
        <v>55.84</v>
      </c>
      <c r="I59" s="9">
        <f>H59*0.4</f>
        <v>22.336</v>
      </c>
      <c r="J59" s="9">
        <v>69.4</v>
      </c>
      <c r="K59" s="9">
        <f>J59*0.6</f>
        <v>41.64</v>
      </c>
      <c r="L59" s="9">
        <f>I59+K59</f>
        <v>63.976</v>
      </c>
      <c r="M59" s="6"/>
      <c r="N59" s="6"/>
      <c r="O59" s="10"/>
      <c r="P59" s="10"/>
    </row>
  </sheetData>
  <sortState caseSensitive="0" columnSort="0" ref="A3:N59">
    <sortCondition descending="0" ref="A3:A59"/>
    <sortCondition descending="0" ref="B3:B59"/>
    <sortCondition descending="1" ref="L3:L59"/>
  </sortState>
  <mergeCells count="1">
    <mergeCell ref="A1:N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jyjrs</dc:creator>
  <cp:lastModifiedBy>jyjrs</cp:lastModifiedBy>
  <dcterms:created xsi:type="dcterms:W3CDTF">2024-02-27T15:56:04Z</dcterms:created>
  <dcterms:modified xsi:type="dcterms:W3CDTF">2024-02-27T15:57:29Z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428849494A314562A3106439BC3F740B_11</vt:lpwstr>
  </property>
  <property fmtid="{D5CDD505-2E9C-101B-9397-08002B2CF9AE}" pid="3" name="KSOProductBuildVer">
    <vt:lpwstr>2052-9.1.0.4472</vt:lpwstr>
  </property>
</Properties>
</file>